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90" windowHeight="7200" activeTab="0"/>
  </bookViews>
  <sheets>
    <sheet name="收支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<sst xmlns="http://schemas.openxmlformats.org/spreadsheetml/2006/main" count="38" uniqueCount="35">
  <si>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截止本月底止累計數</t>
  </si>
  <si>
    <t xml:space="preserve">   嘉義縣立東榮國民中學</t>
  </si>
  <si>
    <t>102年7月份學校午餐費收支結算表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</si>
  <si>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</si>
  <si>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</si>
  <si>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</si>
  <si>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</si>
  <si>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</si>
  <si>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</si>
  <si>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</si>
  <si>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</si>
  <si>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</si>
  <si>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元
二、應收午餐費
      學  生   人
      教職員    人
      工  友     人
      合  計    人 共     元
三、免收減收午餐費
       （1）全免及減收學生午餐費
             計      人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</si>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</sst>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80" fontId="7" fillId="0" borderId="1" xfId="15" applyNumberFormat="1" applyFont="1" applyBorder="1" applyAlignment="1">
      <alignment horizontal="center" vertical="center"/>
    </xf>
    <xf numFmtId="180" fontId="7" fillId="0" borderId="1" xfId="15" applyNumberFormat="1" applyFont="1" applyBorder="1" applyAlignment="1">
      <alignment vertical="center"/>
    </xf>
    <xf numFmtId="10" fontId="7" fillId="0" borderId="1" xfId="18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18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0" fontId="7" fillId="0" borderId="0" xfId="15" applyNumberFormat="1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169734</v>
          </cell>
        </row>
        <row r="16">
          <cell r="G16">
            <v>543</v>
          </cell>
          <cell r="H16">
            <v>0</v>
          </cell>
          <cell r="I16">
            <v>0</v>
          </cell>
          <cell r="J16">
            <v>0</v>
          </cell>
          <cell r="K16">
            <v>7749</v>
          </cell>
          <cell r="L16">
            <v>0</v>
          </cell>
          <cell r="M16">
            <v>22700</v>
          </cell>
        </row>
        <row r="17">
          <cell r="G17">
            <v>543</v>
          </cell>
          <cell r="H17">
            <v>0</v>
          </cell>
          <cell r="I17">
            <v>0</v>
          </cell>
          <cell r="J17">
            <v>0</v>
          </cell>
          <cell r="K17">
            <v>7749</v>
          </cell>
          <cell r="L17">
            <v>0</v>
          </cell>
          <cell r="M17">
            <v>22700</v>
          </cell>
          <cell r="N17">
            <v>3676</v>
          </cell>
          <cell r="P17">
            <v>135066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1" sqref="D11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2" t="s">
        <v>1</v>
      </c>
      <c r="B1" s="12"/>
      <c r="C1" s="12"/>
      <c r="D1" s="13" t="s">
        <v>2</v>
      </c>
      <c r="E1" s="13"/>
      <c r="F1" s="13"/>
      <c r="G1" s="13"/>
      <c r="H1" s="13"/>
    </row>
    <row r="2" spans="1:8" ht="25.5" customHeight="1">
      <c r="A2" s="14" t="s">
        <v>3</v>
      </c>
      <c r="B2" s="14"/>
      <c r="C2" s="14"/>
      <c r="D2" s="14" t="s">
        <v>4</v>
      </c>
      <c r="E2" s="14"/>
      <c r="F2" s="14"/>
      <c r="G2" s="14" t="s">
        <v>0</v>
      </c>
      <c r="H2" s="14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'[1]07分類帳'!P4</f>
        <v>169734</v>
      </c>
      <c r="C4" s="15" t="s">
        <v>12</v>
      </c>
      <c r="D4" s="2" t="s">
        <v>13</v>
      </c>
      <c r="E4" s="4">
        <f>'[1]07分類帳'!G16</f>
        <v>543</v>
      </c>
      <c r="F4" s="5">
        <f>E4/(E13-E8)</f>
        <v>0.020171625989078346</v>
      </c>
      <c r="G4" s="4">
        <f>'[1]07分類帳'!G17</f>
        <v>543</v>
      </c>
      <c r="H4" s="5">
        <f>G4/(G13-G8)</f>
        <v>0.020171625989078346</v>
      </c>
    </row>
    <row r="5" spans="1:8" ht="25.5" customHeight="1">
      <c r="A5" s="2" t="s">
        <v>14</v>
      </c>
      <c r="B5" s="4">
        <f>'[1]07分類帳'!F20</f>
        <v>0</v>
      </c>
      <c r="C5" s="16"/>
      <c r="D5" s="2" t="s">
        <v>15</v>
      </c>
      <c r="E5" s="4">
        <f>'[1]07分類帳'!H16</f>
        <v>0</v>
      </c>
      <c r="F5" s="5">
        <f>E5/(E13-E8)</f>
        <v>0</v>
      </c>
      <c r="G5" s="4">
        <f>'[1]07分類帳'!H17</f>
        <v>0</v>
      </c>
      <c r="H5" s="5">
        <f>G5/(G13-G8)</f>
        <v>0</v>
      </c>
    </row>
    <row r="6" spans="1:8" ht="29.25" customHeight="1">
      <c r="A6" s="6" t="s">
        <v>16</v>
      </c>
      <c r="B6" s="4">
        <f>'[1]07分類帳'!G20</f>
        <v>0</v>
      </c>
      <c r="C6" s="16"/>
      <c r="D6" s="2" t="s">
        <v>17</v>
      </c>
      <c r="E6" s="4">
        <f>'[1]07分類帳'!I16</f>
        <v>0</v>
      </c>
      <c r="F6" s="5">
        <f>E6/(E13-E8)</f>
        <v>0</v>
      </c>
      <c r="G6" s="4">
        <f>'[1]07分類帳'!I17</f>
        <v>0</v>
      </c>
      <c r="H6" s="5">
        <f>G6/(G13-G8)</f>
        <v>0</v>
      </c>
    </row>
    <row r="7" spans="1:8" ht="32.25" customHeight="1">
      <c r="A7" s="7" t="s">
        <v>18</v>
      </c>
      <c r="B7" s="4">
        <f>'[1]07分類帳'!H20</f>
        <v>0</v>
      </c>
      <c r="C7" s="16"/>
      <c r="D7" s="2" t="s">
        <v>19</v>
      </c>
      <c r="E7" s="4">
        <f>'[1]07分類帳'!J16</f>
        <v>0</v>
      </c>
      <c r="F7" s="5">
        <f>E7/(E13-E8)</f>
        <v>0</v>
      </c>
      <c r="G7" s="4">
        <f>'[1]07分類帳'!J17</f>
        <v>0</v>
      </c>
      <c r="H7" s="5">
        <f>G7/(G13-G8)</f>
        <v>0</v>
      </c>
    </row>
    <row r="8" spans="1:8" ht="33" customHeight="1">
      <c r="A8" s="7" t="s">
        <v>20</v>
      </c>
      <c r="B8" s="4">
        <f>'[1]07分類帳'!I20</f>
        <v>0</v>
      </c>
      <c r="C8" s="16"/>
      <c r="D8" s="2" t="s">
        <v>21</v>
      </c>
      <c r="E8" s="4">
        <f>'[1]07分類帳'!K16</f>
        <v>7749</v>
      </c>
      <c r="F8" s="5"/>
      <c r="G8" s="4">
        <f>'[1]07分類帳'!K17</f>
        <v>7749</v>
      </c>
      <c r="H8" s="5"/>
    </row>
    <row r="9" spans="1:8" ht="32.25" customHeight="1">
      <c r="A9" s="8" t="s">
        <v>22</v>
      </c>
      <c r="B9" s="4">
        <f>'[1]07分類帳'!J20</f>
        <v>0</v>
      </c>
      <c r="C9" s="16"/>
      <c r="D9" s="2" t="s">
        <v>23</v>
      </c>
      <c r="E9" s="4">
        <f>'[1]07分類帳'!L16</f>
        <v>0</v>
      </c>
      <c r="F9" s="5">
        <f>E9/(E13-E8)</f>
        <v>0</v>
      </c>
      <c r="G9" s="4">
        <f>'[1]07分類帳'!L17</f>
        <v>0</v>
      </c>
      <c r="H9" s="5">
        <f>G9/(G13-G8)</f>
        <v>0</v>
      </c>
    </row>
    <row r="10" spans="1:8" ht="35.25" customHeight="1">
      <c r="A10" s="2" t="s">
        <v>24</v>
      </c>
      <c r="B10" s="4">
        <f>'[1]07分類帳'!K20</f>
        <v>0</v>
      </c>
      <c r="C10" s="16"/>
      <c r="D10" s="2" t="s">
        <v>25</v>
      </c>
      <c r="E10" s="4">
        <f>'[1]07分類帳'!M16</f>
        <v>22700</v>
      </c>
      <c r="F10" s="5">
        <f>E10/(E13-E8)</f>
        <v>0.8432705523979346</v>
      </c>
      <c r="G10" s="4">
        <f>'[1]07分類帳'!M17</f>
        <v>22700</v>
      </c>
      <c r="H10" s="5">
        <f>G10/(G13-G8)</f>
        <v>0.8432705523979346</v>
      </c>
    </row>
    <row r="11" spans="1:8" ht="27.75" customHeight="1">
      <c r="A11" s="8"/>
      <c r="B11" s="4">
        <f>'[1]07分類帳'!L20</f>
        <v>0</v>
      </c>
      <c r="C11" s="16"/>
      <c r="D11" s="2" t="s">
        <v>26</v>
      </c>
      <c r="E11" s="4">
        <f>'[1]07分類帳'!N17</f>
        <v>3676</v>
      </c>
      <c r="F11" s="5">
        <f>E11/(E13-E8)</f>
        <v>0.1365578216129871</v>
      </c>
      <c r="G11" s="4">
        <f>'[1]07分類帳'!N17</f>
        <v>3676</v>
      </c>
      <c r="H11" s="5">
        <f>G11/(G13-G8)</f>
        <v>0.1365578216129871</v>
      </c>
    </row>
    <row r="12" spans="1:8" ht="23.25" customHeight="1">
      <c r="A12" s="2"/>
      <c r="B12" s="4">
        <f>'[1]07分類帳'!M20</f>
        <v>0</v>
      </c>
      <c r="C12" s="17" t="s">
        <v>27</v>
      </c>
      <c r="D12" s="8"/>
      <c r="E12" s="4"/>
      <c r="F12" s="5"/>
      <c r="G12" s="4"/>
      <c r="H12" s="5"/>
    </row>
    <row r="13" spans="1:8" ht="27.75" customHeight="1">
      <c r="A13" s="2"/>
      <c r="B13" s="4">
        <f>'[1]07分類帳'!N20</f>
        <v>0</v>
      </c>
      <c r="C13" s="17"/>
      <c r="D13" s="2" t="s">
        <v>28</v>
      </c>
      <c r="E13" s="4">
        <f>SUM(E4:E12)</f>
        <v>34668</v>
      </c>
      <c r="F13" s="5">
        <f>(E13-E8)/(E13-E8)</f>
        <v>1</v>
      </c>
      <c r="G13" s="4">
        <f>SUM(G4:G12)</f>
        <v>34668</v>
      </c>
      <c r="H13" s="9">
        <f>(G13-G8)/(G13-G8)</f>
        <v>1</v>
      </c>
    </row>
    <row r="14" spans="1:8" ht="30.75" customHeight="1">
      <c r="A14" s="2" t="s">
        <v>29</v>
      </c>
      <c r="B14" s="4">
        <f>SUM(B5:B13)</f>
        <v>0</v>
      </c>
      <c r="C14" s="17"/>
      <c r="D14" s="2" t="s">
        <v>30</v>
      </c>
      <c r="E14" s="4">
        <f>'[1]07分類帳'!P17</f>
        <v>135066</v>
      </c>
      <c r="F14" s="5"/>
      <c r="G14" s="4">
        <f>E14</f>
        <v>135066</v>
      </c>
      <c r="H14" s="10"/>
    </row>
    <row r="15" spans="1:8" ht="27.75" customHeight="1">
      <c r="A15" s="2" t="s">
        <v>31</v>
      </c>
      <c r="B15" s="4">
        <f>B14+B4</f>
        <v>169734</v>
      </c>
      <c r="C15" s="18"/>
      <c r="D15" s="2" t="s">
        <v>31</v>
      </c>
      <c r="E15" s="4">
        <f>E13+E14</f>
        <v>169734</v>
      </c>
      <c r="F15" s="9">
        <f>SUM(F4:F11)</f>
        <v>1</v>
      </c>
      <c r="G15" s="4">
        <f>G13+G14</f>
        <v>169734</v>
      </c>
      <c r="H15" s="9">
        <f>SUM(H4:H11)</f>
        <v>1</v>
      </c>
    </row>
    <row r="16" spans="1:8" ht="66.75" customHeight="1">
      <c r="A16" s="2" t="s">
        <v>32</v>
      </c>
      <c r="B16" s="19" t="s">
        <v>33</v>
      </c>
      <c r="C16" s="19"/>
      <c r="D16" s="19"/>
      <c r="E16" s="19"/>
      <c r="F16" s="19"/>
      <c r="G16" s="19"/>
      <c r="H16" s="19"/>
    </row>
    <row r="17" spans="1:8" ht="27" customHeight="1">
      <c r="A17" s="20" t="s">
        <v>34</v>
      </c>
      <c r="B17" s="20"/>
      <c r="C17" s="20"/>
      <c r="D17" s="20"/>
      <c r="E17" s="20"/>
      <c r="F17" s="20"/>
      <c r="G17" s="20"/>
      <c r="H17" s="20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Customer</cp:lastModifiedBy>
  <cp:lastPrinted>2007-07-04T01:11:17Z</cp:lastPrinted>
  <dcterms:created xsi:type="dcterms:W3CDTF">2003-12-12T02:57:34Z</dcterms:created>
  <dcterms:modified xsi:type="dcterms:W3CDTF">2013-09-05T03:11:33Z</dcterms:modified>
  <cp:category/>
  <cp:version/>
  <cp:contentType/>
  <cp:contentStatus/>
</cp:coreProperties>
</file>